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<sst xmlns="http://schemas.openxmlformats.org/spreadsheetml/2006/main" count="119" uniqueCount="75">
  <si>
    <t>Петрунина Анна Михайловна</t>
  </si>
  <si>
    <t>ФАМИЛИЯ. ИМЯ. ОТЧЕСТВО</t>
  </si>
  <si>
    <t>класс</t>
  </si>
  <si>
    <t>Город. Р. Ц. образовательное учреждение</t>
  </si>
  <si>
    <t>«Лицей № 1» г. Оренбург</t>
  </si>
  <si>
    <t>Иванов Сергей Николаевич</t>
  </si>
  <si>
    <t>Крыгина Анастасия Владимировна</t>
  </si>
  <si>
    <t>«Лицей № 4» г. Оренбург</t>
  </si>
  <si>
    <t>Луговая Евгения Дмитриевна</t>
  </si>
  <si>
    <t>«Лицей № 1» г. Новотроицк</t>
  </si>
  <si>
    <t>Ковалева Анастасия Александровна</t>
  </si>
  <si>
    <t>«СОШ № 9» г. Оренбург</t>
  </si>
  <si>
    <t>«СОШ № 3» г. Кумертау Куюргазинский район РБ</t>
  </si>
  <si>
    <t>Ракитина Алла Валерьевна</t>
  </si>
  <si>
    <t>«СОШ № 1» г. Мелеуз РБ</t>
  </si>
  <si>
    <t>Князева Алина Юрьевна</t>
  </si>
  <si>
    <t>«Красноуральская СОШ» с им. 9 января Оренбургский район</t>
  </si>
  <si>
    <t>Абдуллаев Марсель Дамирович</t>
  </si>
  <si>
    <t>Ильина Евгения Сергеевна</t>
  </si>
  <si>
    <t>«СОШ № 6» г. Оренбург</t>
  </si>
  <si>
    <t>Колесникова Екатерина Александровна</t>
  </si>
  <si>
    <t>«Гимназия № 1» г. Оренбург</t>
  </si>
  <si>
    <t>Суханова Юлия Сергеевна</t>
  </si>
  <si>
    <t>Венчакова  Олеся Святославовна</t>
  </si>
  <si>
    <t>«Гимназия № 1» г. Оренбурга</t>
  </si>
  <si>
    <t>Попова Евгения Викторовна</t>
  </si>
  <si>
    <t>«СОШ № 78» г. Оренбург</t>
  </si>
  <si>
    <t>«СОШ № 3» г. Оренбург</t>
  </si>
  <si>
    <t>Максимова Дарья Владимировна</t>
  </si>
  <si>
    <t>Наквасина Светлана Николаевна</t>
  </si>
  <si>
    <t>Золотарева Анастасия Сергеевна</t>
  </si>
  <si>
    <t>Абесадзе Георгий Джамбулиевич</t>
  </si>
  <si>
    <t>«СОШ № 57» г. Оренбург</t>
  </si>
  <si>
    <t>«СОШ № 6» г. Бузулук</t>
  </si>
  <si>
    <t>Крапивина Анастасия Игоревна</t>
  </si>
  <si>
    <t>"Лицей № 4" г. Оренбург</t>
  </si>
  <si>
    <t>Степанова Маргарита Александровна</t>
  </si>
  <si>
    <t>"СОШ с. Наумовка" Стерлитамакский район РБ</t>
  </si>
  <si>
    <t>"СОШ № 8" г. Бузулук</t>
  </si>
  <si>
    <t>Биккужина Альфия Хайдаровна</t>
  </si>
  <si>
    <t>"Адамовская СОШ" п. Адамовка Адамовский район</t>
  </si>
  <si>
    <t>"Лицей Акбулакского района" п. Акбулак</t>
  </si>
  <si>
    <t>Ильясова Диана Еламановна</t>
  </si>
  <si>
    <t>Утиманов Алмас Муханбетович</t>
  </si>
  <si>
    <t>Кушнеренко Елена Петровна</t>
  </si>
  <si>
    <t>Дубова Елена Александровна</t>
  </si>
  <si>
    <t>"СОШ № 87" г. Абдулино</t>
  </si>
  <si>
    <t>Мурзаева Дарья Анатольевна</t>
  </si>
  <si>
    <t>Бильданова Яна Александровна</t>
  </si>
  <si>
    <t>Мишина Марина Викторовна</t>
  </si>
  <si>
    <t>Волошенко Мария Сергеевна</t>
  </si>
  <si>
    <t>Печёнкина Юлия Юрьевна</t>
  </si>
  <si>
    <t>Кирсанова Вера Валерьевна</t>
  </si>
  <si>
    <t>Федорова Ольга Александровна</t>
  </si>
  <si>
    <t>Кажаева Елена Михайловна</t>
  </si>
  <si>
    <t>Малышева Кристина Сергеевна</t>
  </si>
  <si>
    <t>Лобов Антон Игоревич</t>
  </si>
  <si>
    <t>Рабцевич Анна Борисовна</t>
  </si>
  <si>
    <t>Хисамова Лилия Илдаровна</t>
  </si>
  <si>
    <t>Рейтинг</t>
  </si>
  <si>
    <t>Список школьников 10 класс, принявших участие во 2 туре Олимпиады по биологии «»Первые шаги в медицину 2012 – 2013  уч.год</t>
  </si>
  <si>
    <t>цветы и плоды</t>
  </si>
  <si>
    <t>место</t>
  </si>
  <si>
    <t>Тест 2 тур первич балл</t>
  </si>
  <si>
    <t>Равновз. балл тест 2 тур</t>
  </si>
  <si>
    <t>призеры</t>
  </si>
  <si>
    <t>участники</t>
  </si>
  <si>
    <t>морф. раст</t>
  </si>
  <si>
    <t>анато-мия</t>
  </si>
  <si>
    <t>зооло-гия</t>
  </si>
  <si>
    <t>общий балл за практ. тур</t>
  </si>
  <si>
    <t>"Лицей № 1" г. Оренбург</t>
  </si>
  <si>
    <t>Равновзв. балл за практ. тур</t>
  </si>
  <si>
    <t>Ср. балл</t>
  </si>
  <si>
    <t>Равновз. балл за 1 тур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</si>
</sst>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0.0000"/>
    <numFmt numFmtId="186" formatCode="0.000"/>
    <numFmt numFmtId="187" formatCode="0.0"/>
    <numFmt numFmtId="188" formatCode="0.00000000"/>
    <numFmt numFmtId="189" formatCode="0.000000000"/>
    <numFmt numFmtId="190" formatCode="0.0000000"/>
    <numFmt numFmtId="191" formatCode="0.000000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8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wrapText="1"/>
    </xf>
    <xf numFmtId="187" fontId="1" fillId="0" borderId="4" xfId="0" applyNumberFormat="1" applyFont="1" applyFill="1" applyBorder="1" applyAlignment="1">
      <alignment horizontal="center" vertical="center" wrapText="1"/>
    </xf>
    <xf numFmtId="187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187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center" textRotation="90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view="pageBreakPreview" zoomScale="75" zoomScaleSheetLayoutView="75" workbookViewId="0" topLeftCell="A1">
      <selection activeCell="B13" sqref="B13"/>
    </sheetView>
  </sheetViews>
  <sheetFormatPr defaultColWidth="9.140625" defaultRowHeight="12.75"/>
  <cols>
    <col min="1" max="1" width="4.57421875" style="28" customWidth="1"/>
    <col min="2" max="2" width="27.421875" style="28" customWidth="1"/>
    <col min="3" max="3" width="5.00390625" style="28" customWidth="1"/>
    <col min="4" max="4" width="26.421875" style="28" customWidth="1"/>
    <col min="5" max="5" width="9.7109375" style="28" customWidth="1"/>
    <col min="6" max="6" width="8.421875" style="28" customWidth="1"/>
    <col min="7" max="7" width="9.8515625" style="28" customWidth="1"/>
    <col min="8" max="9" width="9.140625" style="28" customWidth="1"/>
    <col min="10" max="10" width="8.00390625" style="28" customWidth="1"/>
    <col min="11" max="11" width="7.28125" style="28" customWidth="1"/>
    <col min="12" max="12" width="9.140625" style="28" customWidth="1"/>
    <col min="13" max="13" width="11.28125" style="28" customWidth="1"/>
    <col min="14" max="14" width="6.140625" style="28" customWidth="1"/>
    <col min="15" max="15" width="13.140625" style="28" bestFit="1" customWidth="1"/>
    <col min="16" max="16384" width="9.140625" style="28" customWidth="1"/>
  </cols>
  <sheetData>
    <row r="1" spans="1:15" ht="15.75">
      <c r="A1" s="11" t="s">
        <v>60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6.5" thickBot="1">
      <c r="A2" s="29"/>
      <c r="B2" s="30"/>
      <c r="C2" s="31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88.5" customHeight="1" thickBot="1">
      <c r="A3" s="32" t="s">
        <v>59</v>
      </c>
      <c r="B3" s="5" t="s">
        <v>1</v>
      </c>
      <c r="C3" s="6" t="s">
        <v>2</v>
      </c>
      <c r="D3" s="5" t="s">
        <v>3</v>
      </c>
      <c r="E3" s="5" t="s">
        <v>74</v>
      </c>
      <c r="F3" s="5" t="s">
        <v>63</v>
      </c>
      <c r="G3" s="5" t="s">
        <v>64</v>
      </c>
      <c r="H3" s="5" t="s">
        <v>67</v>
      </c>
      <c r="I3" s="5" t="s">
        <v>61</v>
      </c>
      <c r="J3" s="5" t="s">
        <v>68</v>
      </c>
      <c r="K3" s="12" t="s">
        <v>69</v>
      </c>
      <c r="L3" s="5" t="s">
        <v>70</v>
      </c>
      <c r="M3" s="5" t="s">
        <v>72</v>
      </c>
      <c r="N3" s="5" t="s">
        <v>73</v>
      </c>
      <c r="O3" s="7" t="s">
        <v>62</v>
      </c>
    </row>
    <row r="4" spans="1:15" ht="31.5">
      <c r="A4" s="33">
        <v>1</v>
      </c>
      <c r="B4" s="25" t="s">
        <v>23</v>
      </c>
      <c r="C4" s="13">
        <v>10</v>
      </c>
      <c r="D4" s="13" t="s">
        <v>24</v>
      </c>
      <c r="E4" s="14">
        <v>72.4</v>
      </c>
      <c r="F4" s="14">
        <v>71</v>
      </c>
      <c r="G4" s="15">
        <f>F4/1.02</f>
        <v>69.6078431372549</v>
      </c>
      <c r="H4" s="14">
        <v>28</v>
      </c>
      <c r="I4" s="14">
        <v>26</v>
      </c>
      <c r="J4" s="15">
        <v>5</v>
      </c>
      <c r="K4" s="16">
        <v>21</v>
      </c>
      <c r="L4" s="15">
        <f>SUM(H4,I4,J4,K4)</f>
        <v>80</v>
      </c>
      <c r="M4" s="15">
        <f>L4/94*100</f>
        <v>85.1063829787234</v>
      </c>
      <c r="N4" s="22">
        <f>AVERAGE(E4,G4,M4)</f>
        <v>75.70474203865943</v>
      </c>
      <c r="O4" s="17">
        <v>1</v>
      </c>
    </row>
    <row r="5" spans="1:15" ht="31.5">
      <c r="A5" s="34">
        <v>2</v>
      </c>
      <c r="B5" s="26" t="s">
        <v>45</v>
      </c>
      <c r="C5" s="1">
        <v>10</v>
      </c>
      <c r="D5" s="1" t="s">
        <v>46</v>
      </c>
      <c r="E5" s="4">
        <v>72.4</v>
      </c>
      <c r="F5" s="4">
        <v>76</v>
      </c>
      <c r="G5" s="9">
        <f>F5/1.02</f>
        <v>74.50980392156863</v>
      </c>
      <c r="H5" s="4">
        <v>12</v>
      </c>
      <c r="I5" s="4">
        <v>16</v>
      </c>
      <c r="J5" s="3">
        <v>5</v>
      </c>
      <c r="K5" s="10">
        <v>21</v>
      </c>
      <c r="L5" s="3">
        <f>SUM(H5,I5,J5,K5)</f>
        <v>54</v>
      </c>
      <c r="M5" s="3">
        <f>L5/94*100</f>
        <v>57.446808510638306</v>
      </c>
      <c r="N5" s="23">
        <f>AVERAGE(E5,G5,M5)</f>
        <v>68.11887081073566</v>
      </c>
      <c r="O5" s="18">
        <v>2</v>
      </c>
    </row>
    <row r="6" spans="1:15" ht="31.5">
      <c r="A6" s="34">
        <v>3</v>
      </c>
      <c r="B6" s="26" t="s">
        <v>22</v>
      </c>
      <c r="C6" s="1">
        <v>10</v>
      </c>
      <c r="D6" s="1" t="s">
        <v>21</v>
      </c>
      <c r="E6" s="2">
        <v>71.4</v>
      </c>
      <c r="F6" s="2">
        <v>73</v>
      </c>
      <c r="G6" s="9">
        <f>F6/1.02</f>
        <v>71.56862745098039</v>
      </c>
      <c r="H6" s="2">
        <v>10</v>
      </c>
      <c r="I6" s="2">
        <v>19</v>
      </c>
      <c r="J6" s="3">
        <v>5</v>
      </c>
      <c r="K6" s="10">
        <v>13</v>
      </c>
      <c r="L6" s="3">
        <f>SUM(H6,I6,J6,K6)</f>
        <v>47</v>
      </c>
      <c r="M6" s="3">
        <f>L6/94*100</f>
        <v>50</v>
      </c>
      <c r="N6" s="23">
        <f>AVERAGE(E6,G6,M6)</f>
        <v>64.32287581699346</v>
      </c>
      <c r="O6" s="18">
        <v>3</v>
      </c>
    </row>
    <row r="7" spans="1:15" ht="31.5">
      <c r="A7" s="34">
        <v>4</v>
      </c>
      <c r="B7" s="26" t="s">
        <v>13</v>
      </c>
      <c r="C7" s="1">
        <v>10</v>
      </c>
      <c r="D7" s="1" t="s">
        <v>14</v>
      </c>
      <c r="E7" s="2">
        <v>73.3</v>
      </c>
      <c r="F7" s="2">
        <v>62</v>
      </c>
      <c r="G7" s="9">
        <f>F7/1.02</f>
        <v>60.78431372549019</v>
      </c>
      <c r="H7" s="2">
        <v>14</v>
      </c>
      <c r="I7" s="2">
        <v>20</v>
      </c>
      <c r="J7" s="3">
        <v>4</v>
      </c>
      <c r="K7" s="10">
        <v>14</v>
      </c>
      <c r="L7" s="3">
        <f>SUM(H7,I7,J7,K7)</f>
        <v>52</v>
      </c>
      <c r="M7" s="3">
        <f>L7/94*100</f>
        <v>55.319148936170215</v>
      </c>
      <c r="N7" s="23">
        <f>AVERAGE(E7,G7,M7)</f>
        <v>63.1344875538868</v>
      </c>
      <c r="O7" s="18">
        <v>3</v>
      </c>
    </row>
    <row r="8" spans="1:15" ht="31.5">
      <c r="A8" s="34">
        <v>5</v>
      </c>
      <c r="B8" s="26" t="s">
        <v>6</v>
      </c>
      <c r="C8" s="1">
        <v>10</v>
      </c>
      <c r="D8" s="1" t="s">
        <v>7</v>
      </c>
      <c r="E8" s="2">
        <v>70.5</v>
      </c>
      <c r="F8" s="2">
        <v>60</v>
      </c>
      <c r="G8" s="9">
        <f>F8/1.02</f>
        <v>58.8235294117647</v>
      </c>
      <c r="H8" s="2">
        <v>11</v>
      </c>
      <c r="I8" s="2">
        <v>17</v>
      </c>
      <c r="J8" s="3">
        <v>5</v>
      </c>
      <c r="K8" s="10">
        <v>22</v>
      </c>
      <c r="L8" s="3">
        <f>SUM(H8,I8,J8,K8)</f>
        <v>55</v>
      </c>
      <c r="M8" s="3">
        <f>L8/94*100</f>
        <v>58.51063829787234</v>
      </c>
      <c r="N8" s="23">
        <f>AVERAGE(E8,G8,M8)</f>
        <v>62.611389236545676</v>
      </c>
      <c r="O8" s="18">
        <v>3</v>
      </c>
    </row>
    <row r="9" spans="1:15" ht="31.5">
      <c r="A9" s="34">
        <v>6</v>
      </c>
      <c r="B9" s="26" t="s">
        <v>10</v>
      </c>
      <c r="C9" s="1">
        <v>10</v>
      </c>
      <c r="D9" s="1" t="s">
        <v>11</v>
      </c>
      <c r="E9" s="2">
        <v>72.4</v>
      </c>
      <c r="F9" s="2">
        <v>64</v>
      </c>
      <c r="G9" s="9">
        <f>F9/1.02</f>
        <v>62.745098039215684</v>
      </c>
      <c r="H9" s="2">
        <v>13</v>
      </c>
      <c r="I9" s="2">
        <v>13</v>
      </c>
      <c r="J9" s="3">
        <v>5</v>
      </c>
      <c r="K9" s="10">
        <v>13</v>
      </c>
      <c r="L9" s="3">
        <f>SUM(H9,I9,J9,K9)</f>
        <v>44</v>
      </c>
      <c r="M9" s="3">
        <f>L9/94*100</f>
        <v>46.808510638297875</v>
      </c>
      <c r="N9" s="23">
        <f>AVERAGE(E9,G9,M9)</f>
        <v>60.65120289250452</v>
      </c>
      <c r="O9" s="18" t="s">
        <v>65</v>
      </c>
    </row>
    <row r="10" spans="1:15" ht="31.5">
      <c r="A10" s="34">
        <v>7</v>
      </c>
      <c r="B10" s="26" t="s">
        <v>28</v>
      </c>
      <c r="C10" s="1">
        <v>10</v>
      </c>
      <c r="D10" s="1" t="s">
        <v>27</v>
      </c>
      <c r="E10" s="2">
        <v>66.7</v>
      </c>
      <c r="F10" s="2">
        <v>57</v>
      </c>
      <c r="G10" s="9">
        <f>F10/1.02</f>
        <v>55.88235294117647</v>
      </c>
      <c r="H10" s="2">
        <v>12</v>
      </c>
      <c r="I10" s="2">
        <v>17</v>
      </c>
      <c r="J10" s="3">
        <v>4</v>
      </c>
      <c r="K10" s="10">
        <v>22</v>
      </c>
      <c r="L10" s="3">
        <f>SUM(H10,I10,J10,K10)</f>
        <v>55</v>
      </c>
      <c r="M10" s="3">
        <f>L10/94*100</f>
        <v>58.51063829787234</v>
      </c>
      <c r="N10" s="23">
        <f>AVERAGE(E10,G10,M10)</f>
        <v>60.36433041301627</v>
      </c>
      <c r="O10" s="18" t="s">
        <v>65</v>
      </c>
    </row>
    <row r="11" spans="1:15" ht="31.5">
      <c r="A11" s="34">
        <v>8</v>
      </c>
      <c r="B11" s="26" t="s">
        <v>5</v>
      </c>
      <c r="C11" s="1">
        <v>10</v>
      </c>
      <c r="D11" s="1" t="s">
        <v>33</v>
      </c>
      <c r="E11" s="2">
        <v>72.4</v>
      </c>
      <c r="F11" s="2">
        <v>66</v>
      </c>
      <c r="G11" s="9">
        <f>F11/1.02</f>
        <v>64.70588235294117</v>
      </c>
      <c r="H11" s="2">
        <v>15</v>
      </c>
      <c r="I11" s="2">
        <v>9</v>
      </c>
      <c r="J11" s="3">
        <v>4</v>
      </c>
      <c r="K11" s="10">
        <v>12</v>
      </c>
      <c r="L11" s="3">
        <f>SUM(H11,I11,J11,K11)</f>
        <v>40</v>
      </c>
      <c r="M11" s="3">
        <f>L11/94*100</f>
        <v>42.5531914893617</v>
      </c>
      <c r="N11" s="23">
        <f>AVERAGE(E11,G11,M11)</f>
        <v>59.8863579474343</v>
      </c>
      <c r="O11" s="18" t="s">
        <v>65</v>
      </c>
    </row>
    <row r="12" spans="1:15" ht="47.25">
      <c r="A12" s="34">
        <v>9</v>
      </c>
      <c r="B12" s="26" t="s">
        <v>39</v>
      </c>
      <c r="C12" s="1">
        <v>10</v>
      </c>
      <c r="D12" s="1" t="s">
        <v>40</v>
      </c>
      <c r="E12" s="4">
        <v>66.7</v>
      </c>
      <c r="F12" s="4">
        <v>57</v>
      </c>
      <c r="G12" s="9">
        <f>F12/1.02</f>
        <v>55.88235294117647</v>
      </c>
      <c r="H12" s="4">
        <v>12</v>
      </c>
      <c r="I12" s="4">
        <v>18</v>
      </c>
      <c r="J12" s="3">
        <v>4</v>
      </c>
      <c r="K12" s="10">
        <v>12</v>
      </c>
      <c r="L12" s="3">
        <f>SUM(H12,I12,J12,K12)</f>
        <v>46</v>
      </c>
      <c r="M12" s="3">
        <f>L12/94*100</f>
        <v>48.93617021276596</v>
      </c>
      <c r="N12" s="23">
        <f>AVERAGE(E12,G12,M12)</f>
        <v>57.17284105131415</v>
      </c>
      <c r="O12" s="18" t="s">
        <v>65</v>
      </c>
    </row>
    <row r="13" spans="1:15" ht="31.5">
      <c r="A13" s="34">
        <v>10</v>
      </c>
      <c r="B13" s="26" t="s">
        <v>29</v>
      </c>
      <c r="C13" s="1">
        <v>10</v>
      </c>
      <c r="D13" s="1" t="s">
        <v>4</v>
      </c>
      <c r="E13" s="2">
        <v>64.8</v>
      </c>
      <c r="F13" s="2">
        <v>59</v>
      </c>
      <c r="G13" s="9">
        <f>F13/1.02</f>
        <v>57.84313725490196</v>
      </c>
      <c r="H13" s="2">
        <v>19</v>
      </c>
      <c r="I13" s="2">
        <v>10</v>
      </c>
      <c r="J13" s="3">
        <v>4</v>
      </c>
      <c r="K13" s="10">
        <v>9</v>
      </c>
      <c r="L13" s="3">
        <f>SUM(H13,I13,J13,K13)</f>
        <v>42</v>
      </c>
      <c r="M13" s="3">
        <f>L13/94*100</f>
        <v>44.680851063829785</v>
      </c>
      <c r="N13" s="23">
        <f>AVERAGE(E13,G13,M13)</f>
        <v>55.77466277291058</v>
      </c>
      <c r="O13" s="18" t="s">
        <v>65</v>
      </c>
    </row>
    <row r="14" spans="1:15" ht="31.5">
      <c r="A14" s="34">
        <v>11</v>
      </c>
      <c r="B14" s="26" t="s">
        <v>17</v>
      </c>
      <c r="C14" s="1">
        <v>10</v>
      </c>
      <c r="D14" s="1" t="s">
        <v>7</v>
      </c>
      <c r="E14" s="2">
        <v>72.4</v>
      </c>
      <c r="F14" s="2">
        <v>57</v>
      </c>
      <c r="G14" s="9">
        <f>F14/1.02</f>
        <v>55.88235294117647</v>
      </c>
      <c r="H14" s="2">
        <v>6</v>
      </c>
      <c r="I14" s="2">
        <v>11</v>
      </c>
      <c r="J14" s="3">
        <v>4</v>
      </c>
      <c r="K14" s="10">
        <v>15</v>
      </c>
      <c r="L14" s="3">
        <f>SUM(H14,I14,J14,K14)</f>
        <v>36</v>
      </c>
      <c r="M14" s="3">
        <f>L14/94*100</f>
        <v>38.297872340425535</v>
      </c>
      <c r="N14" s="23">
        <f>AVERAGE(E14,G14,M14)</f>
        <v>55.526741760534</v>
      </c>
      <c r="O14" s="18" t="s">
        <v>65</v>
      </c>
    </row>
    <row r="15" spans="1:15" ht="31.5">
      <c r="A15" s="34">
        <v>12</v>
      </c>
      <c r="B15" s="26" t="s">
        <v>0</v>
      </c>
      <c r="C15" s="38">
        <v>8</v>
      </c>
      <c r="D15" s="39" t="s">
        <v>71</v>
      </c>
      <c r="E15" s="35">
        <v>79</v>
      </c>
      <c r="F15" s="35">
        <v>48</v>
      </c>
      <c r="G15" s="9">
        <f>F15/1.02</f>
        <v>47.05882352941176</v>
      </c>
      <c r="H15" s="35">
        <v>11</v>
      </c>
      <c r="I15" s="35">
        <v>12</v>
      </c>
      <c r="J15" s="35">
        <v>3</v>
      </c>
      <c r="K15" s="36">
        <v>11</v>
      </c>
      <c r="L15" s="3">
        <f>SUM(H15,I15,J15,K15)</f>
        <v>37</v>
      </c>
      <c r="M15" s="3">
        <f>L15/94*100</f>
        <v>39.361702127659576</v>
      </c>
      <c r="N15" s="23">
        <f>AVERAGE(E15,G15,M15)</f>
        <v>55.14017521902378</v>
      </c>
      <c r="O15" s="18" t="s">
        <v>65</v>
      </c>
    </row>
    <row r="16" spans="1:15" ht="31.5">
      <c r="A16" s="34">
        <v>13</v>
      </c>
      <c r="B16" s="26" t="s">
        <v>54</v>
      </c>
      <c r="C16" s="1">
        <v>10</v>
      </c>
      <c r="D16" s="1" t="s">
        <v>46</v>
      </c>
      <c r="E16" s="4">
        <v>62.9</v>
      </c>
      <c r="F16" s="4">
        <v>52</v>
      </c>
      <c r="G16" s="9">
        <f>F16/1.02</f>
        <v>50.98039215686274</v>
      </c>
      <c r="H16" s="4">
        <v>11</v>
      </c>
      <c r="I16" s="4">
        <v>19</v>
      </c>
      <c r="J16" s="3">
        <v>3</v>
      </c>
      <c r="K16" s="10">
        <v>14</v>
      </c>
      <c r="L16" s="3">
        <f>SUM(H16,I16,J16,K16)</f>
        <v>47</v>
      </c>
      <c r="M16" s="3">
        <f>L16/94*100</f>
        <v>50</v>
      </c>
      <c r="N16" s="23">
        <f>AVERAGE(E16,G16,M16)</f>
        <v>54.62679738562091</v>
      </c>
      <c r="O16" s="18" t="s">
        <v>65</v>
      </c>
    </row>
    <row r="17" spans="1:15" ht="31.5">
      <c r="A17" s="34">
        <v>14</v>
      </c>
      <c r="B17" s="26" t="s">
        <v>53</v>
      </c>
      <c r="C17" s="1">
        <v>10</v>
      </c>
      <c r="D17" s="1" t="s">
        <v>46</v>
      </c>
      <c r="E17" s="4">
        <v>73.3</v>
      </c>
      <c r="F17" s="4">
        <v>47</v>
      </c>
      <c r="G17" s="9">
        <f>F17/1.02</f>
        <v>46.07843137254902</v>
      </c>
      <c r="H17" s="4">
        <v>16</v>
      </c>
      <c r="I17" s="4">
        <v>16</v>
      </c>
      <c r="J17" s="3">
        <v>3</v>
      </c>
      <c r="K17" s="10">
        <v>6</v>
      </c>
      <c r="L17" s="3">
        <f>SUM(H17,I17,J17,K17)</f>
        <v>41</v>
      </c>
      <c r="M17" s="3">
        <f>L17/94*100</f>
        <v>43.61702127659575</v>
      </c>
      <c r="N17" s="23">
        <f>AVERAGE(E17,G17,M17)</f>
        <v>54.33181754971492</v>
      </c>
      <c r="O17" s="18" t="s">
        <v>66</v>
      </c>
    </row>
    <row r="18" spans="1:15" ht="31.5">
      <c r="A18" s="34">
        <v>15</v>
      </c>
      <c r="B18" s="26" t="s">
        <v>34</v>
      </c>
      <c r="C18" s="1">
        <v>10</v>
      </c>
      <c r="D18" s="1" t="s">
        <v>35</v>
      </c>
      <c r="E18" s="2">
        <v>73.3</v>
      </c>
      <c r="F18" s="2">
        <v>42</v>
      </c>
      <c r="G18" s="9">
        <f>F18/1.02</f>
        <v>41.17647058823529</v>
      </c>
      <c r="H18" s="2">
        <v>21</v>
      </c>
      <c r="I18" s="2">
        <v>15</v>
      </c>
      <c r="J18" s="3">
        <v>4</v>
      </c>
      <c r="K18" s="10">
        <v>5</v>
      </c>
      <c r="L18" s="3">
        <f>SUM(H18,I18,J18,K18)</f>
        <v>45</v>
      </c>
      <c r="M18" s="3">
        <f>L18/94*100</f>
        <v>47.87234042553192</v>
      </c>
      <c r="N18" s="23">
        <f>AVERAGE(E18,G18,M18)</f>
        <v>54.1162703379224</v>
      </c>
      <c r="O18" s="18" t="s">
        <v>66</v>
      </c>
    </row>
    <row r="19" spans="1:15" ht="47.25">
      <c r="A19" s="34">
        <v>16</v>
      </c>
      <c r="B19" s="26" t="s">
        <v>36</v>
      </c>
      <c r="C19" s="1">
        <v>10</v>
      </c>
      <c r="D19" s="1" t="s">
        <v>37</v>
      </c>
      <c r="E19" s="4">
        <v>76.2</v>
      </c>
      <c r="F19" s="4">
        <v>41</v>
      </c>
      <c r="G19" s="9">
        <f>F19/1.02</f>
        <v>40.19607843137255</v>
      </c>
      <c r="H19" s="4">
        <v>16</v>
      </c>
      <c r="I19" s="4">
        <v>19</v>
      </c>
      <c r="J19" s="3">
        <v>3</v>
      </c>
      <c r="K19" s="10">
        <v>4</v>
      </c>
      <c r="L19" s="3">
        <f>SUM(H19,I19,J19,K19)</f>
        <v>42</v>
      </c>
      <c r="M19" s="3">
        <f>L19/94*100</f>
        <v>44.680851063829785</v>
      </c>
      <c r="N19" s="23">
        <f>AVERAGE(E19,G19,M19)</f>
        <v>53.692309831734114</v>
      </c>
      <c r="O19" s="18" t="s">
        <v>66</v>
      </c>
    </row>
    <row r="20" spans="1:15" ht="31.5">
      <c r="A20" s="34">
        <v>17</v>
      </c>
      <c r="B20" s="26" t="s">
        <v>25</v>
      </c>
      <c r="C20" s="1">
        <v>10</v>
      </c>
      <c r="D20" s="1" t="s">
        <v>26</v>
      </c>
      <c r="E20" s="2">
        <v>62.9</v>
      </c>
      <c r="F20" s="2">
        <v>57</v>
      </c>
      <c r="G20" s="9">
        <f>F20/1.02</f>
        <v>55.88235294117647</v>
      </c>
      <c r="H20" s="2">
        <v>14</v>
      </c>
      <c r="I20" s="2">
        <v>12</v>
      </c>
      <c r="J20" s="3">
        <v>4</v>
      </c>
      <c r="K20" s="10">
        <v>7</v>
      </c>
      <c r="L20" s="3">
        <f>SUM(H20,I20,J20,K20)</f>
        <v>37</v>
      </c>
      <c r="M20" s="3">
        <f>L20/94*100</f>
        <v>39.361702127659576</v>
      </c>
      <c r="N20" s="23">
        <f>AVERAGE(E20,G20,M20)</f>
        <v>52.71468502294535</v>
      </c>
      <c r="O20" s="18" t="s">
        <v>66</v>
      </c>
    </row>
    <row r="21" spans="1:15" ht="31.5">
      <c r="A21" s="34">
        <v>18</v>
      </c>
      <c r="B21" s="26" t="s">
        <v>51</v>
      </c>
      <c r="C21" s="1">
        <v>10</v>
      </c>
      <c r="D21" s="1" t="s">
        <v>46</v>
      </c>
      <c r="E21" s="4">
        <v>73.3</v>
      </c>
      <c r="F21" s="4">
        <v>42</v>
      </c>
      <c r="G21" s="9">
        <f>F21/1.02</f>
        <v>41.17647058823529</v>
      </c>
      <c r="H21" s="4">
        <v>17</v>
      </c>
      <c r="I21" s="4">
        <v>11</v>
      </c>
      <c r="J21" s="3">
        <v>4</v>
      </c>
      <c r="K21" s="10">
        <v>8</v>
      </c>
      <c r="L21" s="3">
        <f>SUM(H21,I21,J21,K21)</f>
        <v>40</v>
      </c>
      <c r="M21" s="3">
        <f>L21/94*100</f>
        <v>42.5531914893617</v>
      </c>
      <c r="N21" s="23">
        <f>AVERAGE(E21,G21,M21)</f>
        <v>52.34322069253233</v>
      </c>
      <c r="O21" s="18" t="s">
        <v>66</v>
      </c>
    </row>
    <row r="22" spans="1:15" ht="47.25">
      <c r="A22" s="34">
        <v>19</v>
      </c>
      <c r="B22" s="26" t="s">
        <v>15</v>
      </c>
      <c r="C22" s="1">
        <v>10</v>
      </c>
      <c r="D22" s="1" t="s">
        <v>16</v>
      </c>
      <c r="E22" s="2">
        <v>73.3</v>
      </c>
      <c r="F22" s="2">
        <v>52</v>
      </c>
      <c r="G22" s="9">
        <f>F22/1.02</f>
        <v>50.98039215686274</v>
      </c>
      <c r="H22" s="2">
        <v>7</v>
      </c>
      <c r="I22" s="2">
        <v>11</v>
      </c>
      <c r="J22" s="3">
        <v>3</v>
      </c>
      <c r="K22" s="10">
        <v>8</v>
      </c>
      <c r="L22" s="3">
        <f>SUM(H22,I22,J22,K22)</f>
        <v>29</v>
      </c>
      <c r="M22" s="3">
        <f>L22/94*100</f>
        <v>30.851063829787233</v>
      </c>
      <c r="N22" s="23">
        <f>AVERAGE(E22,G22,M22)</f>
        <v>51.71048532888332</v>
      </c>
      <c r="O22" s="18" t="s">
        <v>66</v>
      </c>
    </row>
    <row r="23" spans="1:15" ht="31.5">
      <c r="A23" s="34">
        <v>20</v>
      </c>
      <c r="B23" s="26" t="s">
        <v>50</v>
      </c>
      <c r="C23" s="1">
        <v>10</v>
      </c>
      <c r="D23" s="1" t="s">
        <v>46</v>
      </c>
      <c r="E23" s="4">
        <v>71.4</v>
      </c>
      <c r="F23" s="4">
        <v>45</v>
      </c>
      <c r="G23" s="9">
        <f>F23/1.02</f>
        <v>44.11764705882353</v>
      </c>
      <c r="H23" s="4">
        <v>20</v>
      </c>
      <c r="I23" s="4">
        <v>13</v>
      </c>
      <c r="J23" s="3">
        <v>2</v>
      </c>
      <c r="K23" s="10">
        <v>2</v>
      </c>
      <c r="L23" s="3">
        <f>SUM(H23,I23,J23,K23)</f>
        <v>37</v>
      </c>
      <c r="M23" s="3">
        <f>L23/94*100</f>
        <v>39.361702127659576</v>
      </c>
      <c r="N23" s="23">
        <f>AVERAGE(E23,G23,M23)</f>
        <v>51.62644972882771</v>
      </c>
      <c r="O23" s="18" t="s">
        <v>66</v>
      </c>
    </row>
    <row r="24" spans="1:15" ht="31.5">
      <c r="A24" s="34">
        <v>21</v>
      </c>
      <c r="B24" s="26" t="s">
        <v>8</v>
      </c>
      <c r="C24" s="1">
        <v>10</v>
      </c>
      <c r="D24" s="1" t="s">
        <v>9</v>
      </c>
      <c r="E24" s="2">
        <v>69.5</v>
      </c>
      <c r="F24" s="2">
        <v>42</v>
      </c>
      <c r="G24" s="9">
        <f>F24/1.02</f>
        <v>41.17647058823529</v>
      </c>
      <c r="H24" s="2">
        <v>13</v>
      </c>
      <c r="I24" s="2">
        <v>18</v>
      </c>
      <c r="J24" s="3">
        <v>3</v>
      </c>
      <c r="K24" s="10">
        <v>7</v>
      </c>
      <c r="L24" s="3">
        <f>SUM(H24,I24,J24,K24)</f>
        <v>41</v>
      </c>
      <c r="M24" s="3">
        <f>L24/94*100</f>
        <v>43.61702127659575</v>
      </c>
      <c r="N24" s="23">
        <f>AVERAGE(E24,G24,M24)</f>
        <v>51.43116395494368</v>
      </c>
      <c r="O24" s="18" t="s">
        <v>66</v>
      </c>
    </row>
    <row r="25" spans="1:15" ht="47.25">
      <c r="A25" s="34">
        <v>22</v>
      </c>
      <c r="B25" s="26" t="s">
        <v>57</v>
      </c>
      <c r="C25" s="1">
        <v>10</v>
      </c>
      <c r="D25" s="1" t="s">
        <v>12</v>
      </c>
      <c r="E25" s="2">
        <v>79</v>
      </c>
      <c r="F25" s="2">
        <v>39</v>
      </c>
      <c r="G25" s="9">
        <f>F25/1.02</f>
        <v>38.23529411764706</v>
      </c>
      <c r="H25" s="2">
        <v>10</v>
      </c>
      <c r="I25" s="2">
        <v>11</v>
      </c>
      <c r="J25" s="3">
        <v>3</v>
      </c>
      <c r="K25" s="10">
        <v>10</v>
      </c>
      <c r="L25" s="3">
        <f>SUM(H25,I25,J25,K25)</f>
        <v>34</v>
      </c>
      <c r="M25" s="3">
        <f>L25/94*100</f>
        <v>36.17021276595745</v>
      </c>
      <c r="N25" s="23">
        <f>AVERAGE(E25,G25,M25)</f>
        <v>51.13516896120151</v>
      </c>
      <c r="O25" s="18" t="s">
        <v>66</v>
      </c>
    </row>
    <row r="26" spans="1:15" ht="31.5">
      <c r="A26" s="34">
        <v>23</v>
      </c>
      <c r="B26" s="26" t="s">
        <v>30</v>
      </c>
      <c r="C26" s="1">
        <v>10</v>
      </c>
      <c r="D26" s="1" t="s">
        <v>7</v>
      </c>
      <c r="E26" s="2">
        <v>63.8</v>
      </c>
      <c r="F26" s="2">
        <v>52</v>
      </c>
      <c r="G26" s="9">
        <f>F26/1.02</f>
        <v>50.98039215686274</v>
      </c>
      <c r="H26" s="2">
        <v>6</v>
      </c>
      <c r="I26" s="2">
        <v>14</v>
      </c>
      <c r="J26" s="3">
        <v>3</v>
      </c>
      <c r="K26" s="10">
        <v>13</v>
      </c>
      <c r="L26" s="3">
        <f>SUM(H26,I26,J26,K26)</f>
        <v>36</v>
      </c>
      <c r="M26" s="3">
        <f>L26/94*100</f>
        <v>38.297872340425535</v>
      </c>
      <c r="N26" s="23">
        <f>AVERAGE(E26,G26,M26)</f>
        <v>51.02608816576276</v>
      </c>
      <c r="O26" s="18" t="s">
        <v>66</v>
      </c>
    </row>
    <row r="27" spans="1:15" ht="31.5">
      <c r="A27" s="34">
        <v>24</v>
      </c>
      <c r="B27" s="26" t="s">
        <v>48</v>
      </c>
      <c r="C27" s="1">
        <v>10</v>
      </c>
      <c r="D27" s="1" t="s">
        <v>46</v>
      </c>
      <c r="E27" s="4">
        <v>62.9</v>
      </c>
      <c r="F27" s="4">
        <v>51</v>
      </c>
      <c r="G27" s="9">
        <f>F27/1.02</f>
        <v>50</v>
      </c>
      <c r="H27" s="4">
        <v>18</v>
      </c>
      <c r="I27" s="4">
        <v>12</v>
      </c>
      <c r="J27" s="3">
        <v>3</v>
      </c>
      <c r="K27" s="10">
        <v>3</v>
      </c>
      <c r="L27" s="3">
        <f>SUM(H27,I27,J27,K27)</f>
        <v>36</v>
      </c>
      <c r="M27" s="3">
        <f>L27/94*100</f>
        <v>38.297872340425535</v>
      </c>
      <c r="N27" s="23">
        <f>AVERAGE(E27,G27,M27)</f>
        <v>50.39929078014185</v>
      </c>
      <c r="O27" s="18" t="s">
        <v>66</v>
      </c>
    </row>
    <row r="28" spans="1:15" ht="31.5">
      <c r="A28" s="34">
        <v>25</v>
      </c>
      <c r="B28" s="26" t="s">
        <v>44</v>
      </c>
      <c r="C28" s="1">
        <v>10</v>
      </c>
      <c r="D28" s="1" t="s">
        <v>38</v>
      </c>
      <c r="E28" s="4">
        <v>65.7</v>
      </c>
      <c r="F28" s="4">
        <v>46</v>
      </c>
      <c r="G28" s="9">
        <f>F28/1.02</f>
        <v>45.09803921568627</v>
      </c>
      <c r="H28" s="4">
        <v>12</v>
      </c>
      <c r="I28" s="4">
        <v>11</v>
      </c>
      <c r="J28" s="3">
        <v>3</v>
      </c>
      <c r="K28" s="10">
        <v>6</v>
      </c>
      <c r="L28" s="3">
        <f>SUM(H28,I28,J28,K28)</f>
        <v>32</v>
      </c>
      <c r="M28" s="3">
        <f>L28/94*100</f>
        <v>34.04255319148936</v>
      </c>
      <c r="N28" s="23">
        <f>AVERAGE(E28,G28,M28)</f>
        <v>48.28019746905854</v>
      </c>
      <c r="O28" s="18" t="s">
        <v>66</v>
      </c>
    </row>
    <row r="29" spans="1:15" ht="31.5">
      <c r="A29" s="34">
        <v>26</v>
      </c>
      <c r="B29" s="26" t="s">
        <v>20</v>
      </c>
      <c r="C29" s="1">
        <v>10</v>
      </c>
      <c r="D29" s="1" t="s">
        <v>21</v>
      </c>
      <c r="E29" s="2">
        <v>66.7</v>
      </c>
      <c r="F29" s="2">
        <v>50</v>
      </c>
      <c r="G29" s="9">
        <f>F29/1.02</f>
        <v>49.01960784313725</v>
      </c>
      <c r="H29" s="2">
        <v>4</v>
      </c>
      <c r="I29" s="2">
        <v>13</v>
      </c>
      <c r="J29" s="3">
        <v>2</v>
      </c>
      <c r="K29" s="10">
        <v>8</v>
      </c>
      <c r="L29" s="3">
        <f>SUM(H29,I29,J29,K29)</f>
        <v>27</v>
      </c>
      <c r="M29" s="3">
        <f>L29/94*100</f>
        <v>28.723404255319153</v>
      </c>
      <c r="N29" s="23">
        <f>AVERAGE(E29,G29,M29)</f>
        <v>48.14767069948547</v>
      </c>
      <c r="O29" s="18" t="s">
        <v>66</v>
      </c>
    </row>
    <row r="30" spans="1:15" ht="31.5">
      <c r="A30" s="34">
        <v>27</v>
      </c>
      <c r="B30" s="26" t="s">
        <v>55</v>
      </c>
      <c r="C30" s="1">
        <v>10</v>
      </c>
      <c r="D30" s="1" t="s">
        <v>46</v>
      </c>
      <c r="E30" s="4">
        <v>63.8</v>
      </c>
      <c r="F30" s="4">
        <v>33</v>
      </c>
      <c r="G30" s="9">
        <f>F30/1.02</f>
        <v>32.35294117647059</v>
      </c>
      <c r="H30" s="4">
        <v>19</v>
      </c>
      <c r="I30" s="4">
        <v>14</v>
      </c>
      <c r="J30" s="3">
        <v>2</v>
      </c>
      <c r="K30" s="10">
        <v>10</v>
      </c>
      <c r="L30" s="3">
        <f>SUM(H30,I30,J30,K30)</f>
        <v>45</v>
      </c>
      <c r="M30" s="3">
        <f>L30/94*100</f>
        <v>47.87234042553192</v>
      </c>
      <c r="N30" s="23">
        <f>AVERAGE(E30,G30,M30)</f>
        <v>48.008427200667505</v>
      </c>
      <c r="O30" s="18" t="s">
        <v>66</v>
      </c>
    </row>
    <row r="31" spans="1:15" ht="31.5">
      <c r="A31" s="34">
        <v>28</v>
      </c>
      <c r="B31" s="26" t="s">
        <v>31</v>
      </c>
      <c r="C31" s="1">
        <v>10</v>
      </c>
      <c r="D31" s="1" t="s">
        <v>32</v>
      </c>
      <c r="E31" s="2">
        <v>68.6</v>
      </c>
      <c r="F31" s="2">
        <v>50</v>
      </c>
      <c r="G31" s="9">
        <f>F31/1.02</f>
        <v>49.01960784313725</v>
      </c>
      <c r="H31" s="2">
        <v>7</v>
      </c>
      <c r="I31" s="2">
        <v>6</v>
      </c>
      <c r="J31" s="3">
        <v>4</v>
      </c>
      <c r="K31" s="10">
        <v>7</v>
      </c>
      <c r="L31" s="3">
        <f>SUM(H31,I31,J31,K31)</f>
        <v>24</v>
      </c>
      <c r="M31" s="3">
        <f>L31/94*100</f>
        <v>25.53191489361702</v>
      </c>
      <c r="N31" s="23">
        <f>AVERAGE(E31,G31,M31)</f>
        <v>47.71717424558475</v>
      </c>
      <c r="O31" s="18" t="s">
        <v>66</v>
      </c>
    </row>
    <row r="32" spans="1:15" ht="31.5">
      <c r="A32" s="34">
        <v>29</v>
      </c>
      <c r="B32" s="26" t="s">
        <v>43</v>
      </c>
      <c r="C32" s="1">
        <v>10</v>
      </c>
      <c r="D32" s="1" t="s">
        <v>41</v>
      </c>
      <c r="E32" s="4">
        <v>61</v>
      </c>
      <c r="F32" s="4">
        <v>49</v>
      </c>
      <c r="G32" s="9">
        <f>F32/1.02</f>
        <v>48.03921568627451</v>
      </c>
      <c r="H32" s="4">
        <v>8</v>
      </c>
      <c r="I32" s="4">
        <v>18</v>
      </c>
      <c r="J32" s="3">
        <v>2</v>
      </c>
      <c r="K32" s="10">
        <v>2</v>
      </c>
      <c r="L32" s="3">
        <f>SUM(H32,I32,J32,K32)</f>
        <v>30</v>
      </c>
      <c r="M32" s="3">
        <f>L32/94*100</f>
        <v>31.914893617021278</v>
      </c>
      <c r="N32" s="23">
        <f>AVERAGE(E32,G32,M32)</f>
        <v>46.984703101098596</v>
      </c>
      <c r="O32" s="18" t="s">
        <v>66</v>
      </c>
    </row>
    <row r="33" spans="1:15" ht="31.5">
      <c r="A33" s="34">
        <v>30</v>
      </c>
      <c r="B33" s="26" t="s">
        <v>52</v>
      </c>
      <c r="C33" s="1">
        <v>10</v>
      </c>
      <c r="D33" s="1" t="s">
        <v>46</v>
      </c>
      <c r="E33" s="4">
        <v>66.7</v>
      </c>
      <c r="F33" s="4">
        <v>37</v>
      </c>
      <c r="G33" s="9">
        <f>F33/1.02</f>
        <v>36.27450980392157</v>
      </c>
      <c r="H33" s="4">
        <v>13</v>
      </c>
      <c r="I33" s="4">
        <v>14</v>
      </c>
      <c r="J33" s="3">
        <v>4</v>
      </c>
      <c r="K33" s="10">
        <v>2</v>
      </c>
      <c r="L33" s="3">
        <f>SUM(H33,I33,J33,K33)</f>
        <v>33</v>
      </c>
      <c r="M33" s="3">
        <f>L33/94*100</f>
        <v>35.1063829787234</v>
      </c>
      <c r="N33" s="23">
        <f>AVERAGE(E33,G33,M33)</f>
        <v>46.02696426088166</v>
      </c>
      <c r="O33" s="18" t="s">
        <v>66</v>
      </c>
    </row>
    <row r="34" spans="1:15" ht="31.5">
      <c r="A34" s="34">
        <v>31</v>
      </c>
      <c r="B34" s="26" t="s">
        <v>49</v>
      </c>
      <c r="C34" s="1">
        <v>10</v>
      </c>
      <c r="D34" s="1" t="s">
        <v>46</v>
      </c>
      <c r="E34" s="4">
        <v>71.4</v>
      </c>
      <c r="F34" s="4">
        <v>41</v>
      </c>
      <c r="G34" s="9">
        <f>F34/1.02</f>
        <v>40.19607843137255</v>
      </c>
      <c r="H34" s="4">
        <v>8</v>
      </c>
      <c r="I34" s="4">
        <v>6</v>
      </c>
      <c r="J34" s="3">
        <v>4</v>
      </c>
      <c r="K34" s="10">
        <v>5</v>
      </c>
      <c r="L34" s="3">
        <f>SUM(H34,I34,J34,K34)</f>
        <v>23</v>
      </c>
      <c r="M34" s="3">
        <f>L34/94*100</f>
        <v>24.46808510638298</v>
      </c>
      <c r="N34" s="23">
        <f>AVERAGE(E34,G34,M34)</f>
        <v>45.35472117925184</v>
      </c>
      <c r="O34" s="18" t="s">
        <v>66</v>
      </c>
    </row>
    <row r="35" spans="1:15" ht="15.75">
      <c r="A35" s="34">
        <v>32</v>
      </c>
      <c r="B35" s="26" t="s">
        <v>56</v>
      </c>
      <c r="C35" s="1">
        <v>10</v>
      </c>
      <c r="D35" s="1" t="s">
        <v>46</v>
      </c>
      <c r="E35" s="4">
        <v>63.8</v>
      </c>
      <c r="F35" s="4">
        <v>44</v>
      </c>
      <c r="G35" s="9">
        <f>F35/1.02</f>
        <v>43.13725490196078</v>
      </c>
      <c r="H35" s="4">
        <v>10</v>
      </c>
      <c r="I35" s="4">
        <v>5</v>
      </c>
      <c r="J35" s="3">
        <v>2</v>
      </c>
      <c r="K35" s="10">
        <v>9</v>
      </c>
      <c r="L35" s="3">
        <f>SUM(H35,I35,J35,K35)</f>
        <v>26</v>
      </c>
      <c r="M35" s="3">
        <f>L35/94*100</f>
        <v>27.659574468085108</v>
      </c>
      <c r="N35" s="23">
        <f>AVERAGE(E35,G35,M35)</f>
        <v>44.8656097900153</v>
      </c>
      <c r="O35" s="18" t="s">
        <v>66</v>
      </c>
    </row>
    <row r="36" spans="1:15" ht="31.5">
      <c r="A36" s="34">
        <v>33</v>
      </c>
      <c r="B36" s="26" t="s">
        <v>58</v>
      </c>
      <c r="C36" s="1">
        <v>10</v>
      </c>
      <c r="D36" s="1" t="s">
        <v>46</v>
      </c>
      <c r="E36" s="4">
        <v>72.4</v>
      </c>
      <c r="F36" s="4">
        <v>38</v>
      </c>
      <c r="G36" s="9">
        <f>F36/1.02</f>
        <v>37.254901960784316</v>
      </c>
      <c r="H36" s="4">
        <v>5</v>
      </c>
      <c r="I36" s="4">
        <v>8</v>
      </c>
      <c r="J36" s="3">
        <v>4</v>
      </c>
      <c r="K36" s="10">
        <v>6</v>
      </c>
      <c r="L36" s="3">
        <f>SUM(H36,I36,J36,K36)</f>
        <v>23</v>
      </c>
      <c r="M36" s="3">
        <f>L36/94*100</f>
        <v>24.46808510638298</v>
      </c>
      <c r="N36" s="23">
        <f>AVERAGE(E36,G36,M36)</f>
        <v>44.70766235572243</v>
      </c>
      <c r="O36" s="18" t="s">
        <v>66</v>
      </c>
    </row>
    <row r="37" spans="1:15" ht="31.5">
      <c r="A37" s="34">
        <v>34</v>
      </c>
      <c r="B37" s="26" t="s">
        <v>47</v>
      </c>
      <c r="C37" s="1">
        <v>10</v>
      </c>
      <c r="D37" s="1" t="s">
        <v>46</v>
      </c>
      <c r="E37" s="4">
        <v>20</v>
      </c>
      <c r="F37" s="4">
        <v>54</v>
      </c>
      <c r="G37" s="9">
        <f>F37/1.02</f>
        <v>52.94117647058823</v>
      </c>
      <c r="H37" s="4">
        <v>9</v>
      </c>
      <c r="I37" s="4">
        <v>17</v>
      </c>
      <c r="J37" s="3">
        <v>3</v>
      </c>
      <c r="K37" s="10">
        <v>8</v>
      </c>
      <c r="L37" s="3">
        <f>SUM(H37,I37,J37,K37)</f>
        <v>37</v>
      </c>
      <c r="M37" s="3">
        <f>L37/94*100</f>
        <v>39.361702127659576</v>
      </c>
      <c r="N37" s="23">
        <f>AVERAGE(E37,G37,M37)</f>
        <v>37.43429286608261</v>
      </c>
      <c r="O37" s="18" t="s">
        <v>66</v>
      </c>
    </row>
    <row r="38" spans="1:15" ht="31.5">
      <c r="A38" s="34">
        <v>35</v>
      </c>
      <c r="B38" s="26" t="s">
        <v>42</v>
      </c>
      <c r="C38" s="1">
        <v>10</v>
      </c>
      <c r="D38" s="1" t="s">
        <v>41</v>
      </c>
      <c r="E38" s="4">
        <v>62.9</v>
      </c>
      <c r="F38" s="4">
        <v>18</v>
      </c>
      <c r="G38" s="9">
        <f>F38/1.02</f>
        <v>17.647058823529413</v>
      </c>
      <c r="H38" s="4">
        <v>8</v>
      </c>
      <c r="I38" s="4">
        <v>9</v>
      </c>
      <c r="J38" s="3">
        <v>3</v>
      </c>
      <c r="K38" s="10">
        <v>2</v>
      </c>
      <c r="L38" s="3">
        <f>SUM(H38,I38,J38,K38)</f>
        <v>22</v>
      </c>
      <c r="M38" s="3">
        <f>L38/94*100</f>
        <v>23.404255319148938</v>
      </c>
      <c r="N38" s="23">
        <f>AVERAGE(E38,G38,M38)</f>
        <v>34.65043804755945</v>
      </c>
      <c r="O38" s="18" t="s">
        <v>66</v>
      </c>
    </row>
    <row r="39" spans="1:15" ht="32.25" thickBot="1">
      <c r="A39" s="37">
        <v>36</v>
      </c>
      <c r="B39" s="27" t="s">
        <v>18</v>
      </c>
      <c r="C39" s="19">
        <v>10</v>
      </c>
      <c r="D39" s="19" t="s">
        <v>19</v>
      </c>
      <c r="E39" s="20">
        <v>19</v>
      </c>
      <c r="F39" s="20">
        <v>33</v>
      </c>
      <c r="G39" s="8">
        <f>F39/1.02</f>
        <v>32.35294117647059</v>
      </c>
      <c r="H39" s="20">
        <v>14</v>
      </c>
      <c r="I39" s="20">
        <v>0</v>
      </c>
      <c r="J39" s="8">
        <v>1</v>
      </c>
      <c r="K39" s="20">
        <v>2</v>
      </c>
      <c r="L39" s="8">
        <f>SUM(H39,I39,J39,K39)</f>
        <v>17</v>
      </c>
      <c r="M39" s="8">
        <f>L39/94*100</f>
        <v>18.085106382978726</v>
      </c>
      <c r="N39" s="24">
        <f>AVERAGE(E39,G39,M39)</f>
        <v>23.146015853149773</v>
      </c>
      <c r="O39" s="21" t="s">
        <v>66</v>
      </c>
    </row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  <row r="81" ht="31.5" customHeight="1"/>
    <row r="82" ht="31.5" customHeight="1"/>
    <row r="83" ht="31.5" customHeight="1"/>
  </sheetData>
  <mergeCells count="1">
    <mergeCell ref="A1:O1"/>
  </mergeCells>
  <printOptions/>
  <pageMargins left="0.3937007874015748" right="0.3937007874015748" top="0.3937007874015748" bottom="0.3937007874015748" header="0" footer="0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Подг. отделение</cp:lastModifiedBy>
  <cp:lastPrinted>2013-04-02T09:15:25Z</cp:lastPrinted>
  <dcterms:created xsi:type="dcterms:W3CDTF">1996-10-08T23:32:33Z</dcterms:created>
  <dcterms:modified xsi:type="dcterms:W3CDTF">2013-04-02T09:22:44Z</dcterms:modified>
  <cp:category/>
  <cp:version/>
  <cp:contentType/>
  <cp:contentStatus/>
</cp:coreProperties>
</file>